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4\"/>
    </mc:Choice>
  </mc:AlternateContent>
  <xr:revisionPtr revIDLastSave="0" documentId="13_ncr:1_{2B70199E-CF3E-43DA-859C-901873E3E704}" xr6:coauthVersionLast="47" xr6:coauthVersionMax="47" xr10:uidLastSave="{00000000-0000-0000-0000-000000000000}"/>
  <bookViews>
    <workbookView xWindow="14295" yWindow="0" windowWidth="14610" windowHeight="15585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F8" i="5"/>
  <c r="F9" i="5"/>
  <c r="F10" i="5"/>
  <c r="F11" i="5"/>
  <c r="F12" i="5"/>
  <c r="F13" i="5"/>
  <c r="F14" i="5"/>
  <c r="F15" i="5"/>
  <c r="F16" i="5"/>
  <c r="F17" i="5"/>
  <c r="L16" i="3"/>
  <c r="H9" i="4"/>
  <c r="H7" i="4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  <c r="H13" i="4"/>
  <c r="H8" i="4"/>
  <c r="H12" i="4"/>
  <c r="H14" i="4"/>
  <c r="H11" i="4"/>
  <c r="H15" i="4"/>
  <c r="H16" i="4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<sst xmlns="http://schemas.openxmlformats.org/spreadsheetml/2006/main" count="68" uniqueCount="64">
  <si>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</si>
  <si>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</si>
  <si>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</si>
  <si>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</si>
  <si>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</si>
  <si>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</si>
  <si>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</si>
  <si>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</si>
  <si>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</si>
  <si>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</si>
  <si>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</si>
  <si>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</si>
  <si>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</si>
  <si>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</si>
  <si>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</si>
  <si>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</si>
  <si>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</si>
  <si>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</si>
  <si>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</si>
  <si>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</si>
  <si>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</si>
  <si>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</si>
  <si>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</si>
  <si>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</si>
  <si>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</si>
  <si>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</si>
  <si>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</si>
  <si>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</si>
  <si>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</si>
  <si>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</si>
  <si>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</si>
  <si>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</si>
  <si>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</si>
  <si>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</si>
  <si>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</si>
  <si>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</si>
  <si>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</si>
  <si>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</si>
  <si>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</si>
  <si>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</si>
  <si>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</si>
  <si>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</si>
  <si>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</si>
  <si>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</si>
  <si>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</si>
  <si>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</si>
  <si>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</si>
  <si>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</si>
  <si>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</si>
  <si>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</si>
  <si>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</si>
  <si>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</si>
  <si>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</si>
  <si>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** kolejność wg rejestracji w 2025 roku</t>
  </si>
  <si>
    <t>5-10 lat</t>
  </si>
  <si>
    <t>Struktura wieku Sty-Kwi 2025</t>
  </si>
  <si>
    <t>156,8</t>
  </si>
  <si>
    <t>160,6</t>
  </si>
  <si>
    <t>120,9</t>
  </si>
  <si>
    <t>112,4</t>
  </si>
  <si>
    <t>18,0</t>
  </si>
  <si>
    <t>22,7</t>
  </si>
  <si>
    <t>Styczeń-Kwiecień 2024</t>
  </si>
  <si>
    <t>Styczeń-Kwiecień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</si>
</sst>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165" fontId="20" fillId="0" borderId="7" xfId="3" applyNumberFormat="1" applyFont="1" applyBorder="1" applyAlignment="1">
      <alignment horizontal="right" vertical="center" indent="1"/>
    </xf>
    <xf numFmtId="165" fontId="21" fillId="3" borderId="7" xfId="3" applyNumberFormat="1" applyFont="1" applyFill="1" applyBorder="1" applyAlignment="1">
      <alignment horizontal="right" vertical="center" wrapText="1" indent="1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0.0%</c:formatCode>
                <c:ptCount val="3"/>
                <c:pt idx="0">
                  <c:v>9.5478678434953168E-2</c:v>
                </c:pt>
                <c:pt idx="1">
                  <c:v>0.34906496229413952</c:v>
                </c:pt>
                <c:pt idx="2">
                  <c:v>0.55545635927090731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Styczeń-Kwiecień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29079</c:v>
                </c:pt>
                <c:pt idx="1">
                  <c:v>28192</c:v>
                </c:pt>
                <c:pt idx="2">
                  <c:v>27062</c:v>
                </c:pt>
                <c:pt idx="3">
                  <c:v>24555</c:v>
                </c:pt>
                <c:pt idx="4">
                  <c:v>18803</c:v>
                </c:pt>
                <c:pt idx="5">
                  <c:v>13776</c:v>
                </c:pt>
                <c:pt idx="6">
                  <c:v>13759</c:v>
                </c:pt>
                <c:pt idx="7">
                  <c:v>12381</c:v>
                </c:pt>
                <c:pt idx="8">
                  <c:v>14118</c:v>
                </c:pt>
                <c:pt idx="9">
                  <c:v>11438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Styczeń-Kwiecień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28289</c:v>
                </c:pt>
                <c:pt idx="1">
                  <c:v>27709</c:v>
                </c:pt>
                <c:pt idx="2">
                  <c:v>25906</c:v>
                </c:pt>
                <c:pt idx="3">
                  <c:v>22241</c:v>
                </c:pt>
                <c:pt idx="4">
                  <c:v>18508</c:v>
                </c:pt>
                <c:pt idx="5">
                  <c:v>14920</c:v>
                </c:pt>
                <c:pt idx="6">
                  <c:v>14366</c:v>
                </c:pt>
                <c:pt idx="7">
                  <c:v>13721</c:v>
                </c:pt>
                <c:pt idx="8">
                  <c:v>12953</c:v>
                </c:pt>
                <c:pt idx="9">
                  <c:v>11362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97368</xdr:rowOff>
    </xdr:from>
    <xdr:to>
      <xdr:col>3</xdr:col>
      <xdr:colOff>26458</xdr:colOff>
      <xdr:row>1</xdr:row>
      <xdr:rowOff>254629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7" y="97368"/>
          <a:ext cx="2145241" cy="495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105834</xdr:colOff>
      <xdr:row>1</xdr:row>
      <xdr:rowOff>148166</xdr:rowOff>
    </xdr:from>
    <xdr:to>
      <xdr:col>17</xdr:col>
      <xdr:colOff>268817</xdr:colOff>
      <xdr:row>16</xdr:row>
      <xdr:rowOff>73937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6D65CE8-A277-56AA-BEB4-C0C716F6F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6917" y="486833"/>
          <a:ext cx="7772400" cy="4963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70" zoomScaleNormal="7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6" t="s">
        <v>52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25">
      <c r="B7" s="22">
        <v>2024</v>
      </c>
      <c r="C7" s="32">
        <v>66186</v>
      </c>
      <c r="D7" s="33">
        <v>72408</v>
      </c>
      <c r="E7" s="32">
        <v>77918</v>
      </c>
      <c r="F7" s="33">
        <v>79087</v>
      </c>
      <c r="G7" s="32">
        <v>72082</v>
      </c>
      <c r="H7" s="33">
        <v>71814</v>
      </c>
      <c r="I7" s="32">
        <v>79987</v>
      </c>
      <c r="J7" s="33">
        <v>72310</v>
      </c>
      <c r="K7" s="32">
        <v>74241</v>
      </c>
      <c r="L7" s="33">
        <v>84992</v>
      </c>
      <c r="M7" s="32">
        <v>66966</v>
      </c>
      <c r="N7" s="33">
        <v>64519</v>
      </c>
      <c r="O7" s="32">
        <f>SUM(C7:N7)</f>
        <v>882510</v>
      </c>
      <c r="Q7" s="7"/>
      <c r="R7" s="7"/>
    </row>
    <row r="8" spans="2:18" ht="26.25" customHeight="1" thickBot="1" x14ac:dyDescent="0.25">
      <c r="B8" s="22">
        <v>2025</v>
      </c>
      <c r="C8" s="34">
        <v>69287</v>
      </c>
      <c r="D8" s="35">
        <v>69649</v>
      </c>
      <c r="E8" s="34">
        <v>77652</v>
      </c>
      <c r="F8" s="35">
        <v>79122</v>
      </c>
      <c r="G8" s="34"/>
      <c r="H8" s="35"/>
      <c r="I8" s="34"/>
      <c r="J8" s="35"/>
      <c r="K8" s="34"/>
      <c r="L8" s="35"/>
      <c r="M8" s="34"/>
      <c r="N8" s="35"/>
      <c r="O8" s="34">
        <f>SUM(C8:N8)</f>
        <v>295710</v>
      </c>
      <c r="Q8" s="7"/>
      <c r="R8" s="7"/>
    </row>
    <row r="9" spans="2:18" ht="26.25" customHeight="1" thickBot="1" x14ac:dyDescent="0.25">
      <c r="B9" s="22" t="s">
        <v>16</v>
      </c>
      <c r="C9" s="36">
        <f>+C8/C7-1</f>
        <v>4.6852808751095321E-2</v>
      </c>
      <c r="D9" s="37">
        <f>IF(D8="","",+D8/D7-1)</f>
        <v>-3.8103524472434036E-2</v>
      </c>
      <c r="E9" s="38">
        <f t="shared" ref="E9:N9" si="0">IF(E8="","",+E8/E7-1)</f>
        <v>-3.4138453245720068E-3</v>
      </c>
      <c r="F9" s="39">
        <f t="shared" si="0"/>
        <v>4.4255060882325559E-4</v>
      </c>
      <c r="G9" s="36" t="str">
        <f>IF(G8="","",+G8/G7-1)</f>
        <v/>
      </c>
      <c r="H9" s="39" t="str">
        <f t="shared" si="0"/>
        <v/>
      </c>
      <c r="I9" s="36" t="str">
        <f t="shared" si="0"/>
        <v/>
      </c>
      <c r="J9" s="39" t="str">
        <f t="shared" si="0"/>
        <v/>
      </c>
      <c r="K9" s="36" t="str">
        <f t="shared" si="0"/>
        <v/>
      </c>
      <c r="L9" s="39" t="str">
        <f t="shared" si="0"/>
        <v/>
      </c>
      <c r="M9" s="36" t="str">
        <f t="shared" si="0"/>
        <v/>
      </c>
      <c r="N9" s="39" t="str">
        <f t="shared" si="0"/>
        <v/>
      </c>
      <c r="O9" s="36">
        <f ca="1">+O8/SUM(OFFSET(C7,0,0,,COUNTA(C8:N8)))-1</f>
        <v>3.7550871281699649E-4</v>
      </c>
    </row>
    <row r="10" spans="2:18" ht="26.25" customHeight="1" x14ac:dyDescent="0.2">
      <c r="D10" s="13"/>
      <c r="P10" s="13"/>
    </row>
    <row r="11" spans="2:18" ht="26.25" customHeight="1" x14ac:dyDescent="0.2">
      <c r="K11" s="57" t="s">
        <v>55</v>
      </c>
      <c r="L11" s="57"/>
      <c r="M11" s="57"/>
      <c r="O11" s="15"/>
    </row>
    <row r="12" spans="2:18" ht="30.75" customHeight="1" thickBot="1" x14ac:dyDescent="0.25">
      <c r="K12" s="43" t="s">
        <v>14</v>
      </c>
      <c r="L12" s="43" t="s">
        <v>51</v>
      </c>
      <c r="M12" s="43" t="s">
        <v>15</v>
      </c>
      <c r="O12" s="15"/>
    </row>
    <row r="13" spans="2:18" ht="26.25" customHeight="1" thickBot="1" x14ac:dyDescent="0.25">
      <c r="K13" s="25" t="s">
        <v>17</v>
      </c>
      <c r="L13" s="33">
        <v>28234</v>
      </c>
      <c r="M13" s="40">
        <v>9.5478678434953168E-2</v>
      </c>
      <c r="O13" s="15"/>
    </row>
    <row r="14" spans="2:18" ht="26.25" customHeight="1" thickBot="1" x14ac:dyDescent="0.25">
      <c r="K14" s="25" t="s">
        <v>54</v>
      </c>
      <c r="L14" s="35">
        <v>103222</v>
      </c>
      <c r="M14" s="41">
        <v>0.34906496229413952</v>
      </c>
      <c r="O14" s="15"/>
    </row>
    <row r="15" spans="2:18" ht="26.25" customHeight="1" thickBot="1" x14ac:dyDescent="0.25">
      <c r="K15" s="25" t="s">
        <v>18</v>
      </c>
      <c r="L15" s="33">
        <v>164254</v>
      </c>
      <c r="M15" s="40">
        <v>0.55545635927090731</v>
      </c>
      <c r="O15" s="15"/>
    </row>
    <row r="16" spans="2:18" ht="26.25" customHeight="1" thickBot="1" x14ac:dyDescent="0.25">
      <c r="K16" s="25" t="s">
        <v>0</v>
      </c>
      <c r="L16" s="35">
        <f>L15+L14+L13</f>
        <v>295710</v>
      </c>
      <c r="M16" s="42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O25" s="15"/>
    </row>
    <row r="26" spans="2:15" ht="26.25" customHeight="1" x14ac:dyDescent="0.2">
      <c r="K26" s="1"/>
      <c r="L26" s="1"/>
      <c r="M26" s="1"/>
      <c r="N26" s="1"/>
      <c r="O26" s="16"/>
    </row>
    <row r="27" spans="2:15" x14ac:dyDescent="0.2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90" zoomScaleNormal="9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4.42578125" bestFit="1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7" t="s">
        <v>27</v>
      </c>
      <c r="C4" s="57"/>
      <c r="D4" s="57"/>
      <c r="E4" s="57"/>
      <c r="F4" s="57"/>
      <c r="G4" s="57"/>
      <c r="H4" s="57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">
      <c r="B5" s="58" t="s">
        <v>50</v>
      </c>
      <c r="C5" s="60" t="s">
        <v>62</v>
      </c>
      <c r="D5" s="61"/>
      <c r="E5" s="60" t="s">
        <v>63</v>
      </c>
      <c r="F5" s="61"/>
      <c r="G5" s="58" t="s">
        <v>32</v>
      </c>
      <c r="H5" s="62" t="s">
        <v>30</v>
      </c>
      <c r="M5" s="4"/>
      <c r="N5" s="4"/>
    </row>
    <row r="6" spans="2:19" s="2" customFormat="1" ht="26.25" customHeight="1" thickBot="1" x14ac:dyDescent="0.25">
      <c r="B6" s="59"/>
      <c r="C6" s="25" t="s">
        <v>31</v>
      </c>
      <c r="D6" s="25" t="s">
        <v>21</v>
      </c>
      <c r="E6" s="25" t="s">
        <v>31</v>
      </c>
      <c r="F6" s="25" t="s">
        <v>21</v>
      </c>
      <c r="G6" s="59"/>
      <c r="H6" s="60"/>
      <c r="M6" s="4"/>
      <c r="N6" s="4"/>
    </row>
    <row r="7" spans="2:19" ht="26.25" customHeight="1" thickBot="1" x14ac:dyDescent="0.25">
      <c r="B7" s="44" t="s">
        <v>19</v>
      </c>
      <c r="C7" s="47" t="s">
        <v>56</v>
      </c>
      <c r="D7" s="49">
        <v>0.53031481945074055</v>
      </c>
      <c r="E7" s="47" t="s">
        <v>57</v>
      </c>
      <c r="F7" s="49">
        <v>0.54306245984241319</v>
      </c>
      <c r="G7" s="51">
        <v>2.4425873947435672E-2</v>
      </c>
      <c r="H7" s="53" t="str">
        <f>TEXT(ROUND((F7-D7)*100,1),"+0,0;-0,0") &amp; " pp"</f>
        <v>+1,3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44" t="s">
        <v>20</v>
      </c>
      <c r="C8" s="48" t="s">
        <v>58</v>
      </c>
      <c r="D8" s="50">
        <v>0.40891007381646693</v>
      </c>
      <c r="E8" s="48" t="s">
        <v>59</v>
      </c>
      <c r="F8" s="50">
        <v>0.38002772987048122</v>
      </c>
      <c r="G8" s="52">
        <v>-7.0280376924540588E-2</v>
      </c>
      <c r="H8" s="54" t="str">
        <f>TEXT(ROUND((F8-D8)*100,1),"+0,0;-0,0") &amp; " pp"</f>
        <v>-2,9 pp</v>
      </c>
      <c r="J8" s="10"/>
      <c r="M8" s="10"/>
      <c r="S8" s="12"/>
    </row>
    <row r="9" spans="2:19" ht="26.25" customHeight="1" thickBot="1" x14ac:dyDescent="0.25">
      <c r="B9" s="44" t="s">
        <v>33</v>
      </c>
      <c r="C9" s="47" t="s">
        <v>60</v>
      </c>
      <c r="D9" s="49">
        <v>6.0775106732792517E-2</v>
      </c>
      <c r="E9" s="47" t="s">
        <v>61</v>
      </c>
      <c r="F9" s="49">
        <v>7.6909810287105529E-2</v>
      </c>
      <c r="G9" s="51">
        <v>0.26596159198441405</v>
      </c>
      <c r="H9" s="53" t="str">
        <f>TEXT(ROUND((F9-D9)*100,1),"+0,0;-0,0") &amp; " pp"</f>
        <v>+1,6 pp</v>
      </c>
      <c r="J9" s="10"/>
      <c r="M9" s="10"/>
    </row>
    <row r="10" spans="2:19" ht="26.25" customHeight="1" thickBot="1" x14ac:dyDescent="0.25">
      <c r="B10" s="45" t="s">
        <v>23</v>
      </c>
      <c r="C10" s="48"/>
      <c r="D10" s="50"/>
      <c r="E10" s="48"/>
      <c r="F10" s="50"/>
      <c r="G10" s="52"/>
      <c r="H10" s="55"/>
      <c r="J10" s="10"/>
      <c r="M10" s="10"/>
    </row>
    <row r="11" spans="2:19" ht="26.25" customHeight="1" thickBot="1" x14ac:dyDescent="0.25">
      <c r="B11" s="46" t="s">
        <v>24</v>
      </c>
      <c r="C11" s="47">
        <v>1.6439999999999999</v>
      </c>
      <c r="D11" s="49">
        <v>5.5616073180468064E-3</v>
      </c>
      <c r="E11" s="47">
        <v>2.2130000000000001</v>
      </c>
      <c r="F11" s="49">
        <v>7.4836833384058707E-3</v>
      </c>
      <c r="G11" s="51">
        <v>0.34610705596107061</v>
      </c>
      <c r="H11" s="53" t="str">
        <f t="shared" ref="H11:H16" si="0">TEXT(ROUND((F11-D11)*100,1),"+0,0;-0,0") &amp; " pp"</f>
        <v>+0,2 pp</v>
      </c>
      <c r="J11" s="10"/>
      <c r="M11" s="10"/>
    </row>
    <row r="12" spans="2:19" ht="26.25" customHeight="1" thickBot="1" x14ac:dyDescent="0.25">
      <c r="B12" s="46" t="s">
        <v>25</v>
      </c>
      <c r="C12" s="48">
        <v>10.888</v>
      </c>
      <c r="D12" s="50">
        <v>3.6833808077185906E-2</v>
      </c>
      <c r="E12" s="48">
        <v>13.832000000000001</v>
      </c>
      <c r="F12" s="50">
        <v>4.6775557133678265E-2</v>
      </c>
      <c r="G12" s="52">
        <v>0.2703894195444525</v>
      </c>
      <c r="H12" s="55" t="str">
        <f t="shared" si="0"/>
        <v>+1,0 pp</v>
      </c>
      <c r="J12" s="10"/>
      <c r="M12" s="10"/>
    </row>
    <row r="13" spans="2:19" ht="26.25" customHeight="1" thickBot="1" x14ac:dyDescent="0.25">
      <c r="B13" s="46" t="s">
        <v>26</v>
      </c>
      <c r="C13" s="47">
        <v>1.89</v>
      </c>
      <c r="D13" s="49">
        <v>6.3938186320611099E-3</v>
      </c>
      <c r="E13" s="47">
        <v>3.4540000000000002</v>
      </c>
      <c r="F13" s="49">
        <v>1.1680362517331169E-2</v>
      </c>
      <c r="G13" s="51">
        <v>0.82751322751322753</v>
      </c>
      <c r="H13" s="53" t="str">
        <f t="shared" si="0"/>
        <v>+0,5 pp</v>
      </c>
    </row>
    <row r="14" spans="2:19" ht="26.25" customHeight="1" thickBot="1" x14ac:dyDescent="0.25">
      <c r="B14" s="46" t="s">
        <v>22</v>
      </c>
      <c r="C14" s="48">
        <v>3.367</v>
      </c>
      <c r="D14" s="50">
        <v>1.1390469488968125E-2</v>
      </c>
      <c r="E14" s="48">
        <v>2.9830000000000001</v>
      </c>
      <c r="F14" s="50">
        <v>1.0087585810422373E-2</v>
      </c>
      <c r="G14" s="52">
        <v>-0.1140481140481141</v>
      </c>
      <c r="H14" s="54" t="str">
        <f>TEXT(ROUND((F14-D14)*100,1),"+0,0;-0,0") &amp; " pp"</f>
        <v>-0,1 pp</v>
      </c>
    </row>
    <row r="15" spans="2:19" ht="26.25" customHeight="1" thickBot="1" x14ac:dyDescent="0.25">
      <c r="B15" s="46" t="s">
        <v>29</v>
      </c>
      <c r="C15" s="47">
        <v>9.0999999999999998E-2</v>
      </c>
      <c r="D15" s="49">
        <v>3.0785052672886829E-4</v>
      </c>
      <c r="E15" s="47">
        <v>0.10600000000000001</v>
      </c>
      <c r="F15" s="49">
        <v>3.5845930134253154E-4</v>
      </c>
      <c r="G15" s="51">
        <v>0.16483516483516492</v>
      </c>
      <c r="H15" s="53" t="str">
        <f t="shared" si="0"/>
        <v>+0,0 pp</v>
      </c>
    </row>
    <row r="16" spans="2:19" ht="26.25" customHeight="1" thickBot="1" x14ac:dyDescent="0.25">
      <c r="B16" s="46" t="s">
        <v>34</v>
      </c>
      <c r="C16" s="48">
        <v>8.5000000000000006E-2</v>
      </c>
      <c r="D16" s="50">
        <v>2.8755268980173998E-4</v>
      </c>
      <c r="E16" s="48">
        <v>0.155</v>
      </c>
      <c r="F16" s="50">
        <v>5.2416218592532537E-4</v>
      </c>
      <c r="G16" s="52">
        <v>0.82352941176470584</v>
      </c>
      <c r="H16" s="55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8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zoomScaleNormal="100" zoomScaleSheetLayoutView="70" workbookViewId="0"/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6" spans="2:8" ht="33.75" customHeight="1" x14ac:dyDescent="0.2">
      <c r="B6" s="63" t="s">
        <v>35</v>
      </c>
      <c r="C6" s="63"/>
      <c r="D6" s="63"/>
      <c r="E6" s="63"/>
      <c r="F6" s="63"/>
      <c r="G6" s="19"/>
      <c r="H6" s="19"/>
    </row>
    <row r="7" spans="2:8" ht="30" customHeight="1" thickBot="1" x14ac:dyDescent="0.25">
      <c r="B7" s="25" t="s">
        <v>36</v>
      </c>
      <c r="C7" s="25" t="s">
        <v>37</v>
      </c>
      <c r="D7" s="25" t="s">
        <v>62</v>
      </c>
      <c r="E7" s="25" t="s">
        <v>63</v>
      </c>
      <c r="F7" s="25" t="s">
        <v>38</v>
      </c>
      <c r="G7" s="20"/>
    </row>
    <row r="8" spans="2:8" ht="30" customHeight="1" thickBot="1" x14ac:dyDescent="0.25">
      <c r="B8" s="25">
        <v>1</v>
      </c>
      <c r="C8" s="26" t="s">
        <v>39</v>
      </c>
      <c r="D8" s="23">
        <v>29079</v>
      </c>
      <c r="E8" s="23">
        <v>28289</v>
      </c>
      <c r="F8" s="27">
        <f t="shared" ref="F8:F17" si="0">E8/D8-1</f>
        <v>-2.716737164276628E-2</v>
      </c>
    </row>
    <row r="9" spans="2:8" ht="30" customHeight="1" thickBot="1" x14ac:dyDescent="0.25">
      <c r="B9" s="25">
        <v>2</v>
      </c>
      <c r="C9" s="28" t="s">
        <v>40</v>
      </c>
      <c r="D9" s="24">
        <v>28192</v>
      </c>
      <c r="E9" s="24">
        <v>27709</v>
      </c>
      <c r="F9" s="29">
        <f t="shared" si="0"/>
        <v>-1.7132519863791162E-2</v>
      </c>
    </row>
    <row r="10" spans="2:8" ht="30" customHeight="1" thickBot="1" x14ac:dyDescent="0.25">
      <c r="B10" s="25">
        <v>3</v>
      </c>
      <c r="C10" s="26" t="s">
        <v>41</v>
      </c>
      <c r="D10" s="23">
        <v>27062</v>
      </c>
      <c r="E10" s="23">
        <v>25906</v>
      </c>
      <c r="F10" s="27">
        <f t="shared" si="0"/>
        <v>-4.2716724558421348E-2</v>
      </c>
    </row>
    <row r="11" spans="2:8" ht="30" customHeight="1" thickBot="1" x14ac:dyDescent="0.25">
      <c r="B11" s="25">
        <v>4</v>
      </c>
      <c r="C11" s="28" t="s">
        <v>42</v>
      </c>
      <c r="D11" s="24">
        <v>24555</v>
      </c>
      <c r="E11" s="24">
        <v>22241</v>
      </c>
      <c r="F11" s="29">
        <f t="shared" si="0"/>
        <v>-9.423742618611286E-2</v>
      </c>
    </row>
    <row r="12" spans="2:8" ht="30" customHeight="1" thickBot="1" x14ac:dyDescent="0.25">
      <c r="B12" s="25">
        <v>5</v>
      </c>
      <c r="C12" s="26" t="s">
        <v>43</v>
      </c>
      <c r="D12" s="23">
        <v>18803</v>
      </c>
      <c r="E12" s="23">
        <v>18508</v>
      </c>
      <c r="F12" s="27">
        <f t="shared" si="0"/>
        <v>-1.5688985800138222E-2</v>
      </c>
    </row>
    <row r="13" spans="2:8" ht="30" customHeight="1" thickBot="1" x14ac:dyDescent="0.25">
      <c r="B13" s="25">
        <v>6</v>
      </c>
      <c r="C13" s="28" t="s">
        <v>44</v>
      </c>
      <c r="D13" s="24">
        <v>13776</v>
      </c>
      <c r="E13" s="24">
        <v>14920</v>
      </c>
      <c r="F13" s="29">
        <f t="shared" si="0"/>
        <v>8.3042973286875821E-2</v>
      </c>
    </row>
    <row r="14" spans="2:8" ht="30" customHeight="1" thickBot="1" x14ac:dyDescent="0.25">
      <c r="B14" s="25">
        <v>7</v>
      </c>
      <c r="C14" s="26" t="s">
        <v>46</v>
      </c>
      <c r="D14" s="23">
        <v>13759</v>
      </c>
      <c r="E14" s="23">
        <v>14366</v>
      </c>
      <c r="F14" s="27">
        <f t="shared" si="0"/>
        <v>4.4116578239697724E-2</v>
      </c>
    </row>
    <row r="15" spans="2:8" ht="30" customHeight="1" thickBot="1" x14ac:dyDescent="0.25">
      <c r="B15" s="25">
        <v>8</v>
      </c>
      <c r="C15" s="28" t="s">
        <v>47</v>
      </c>
      <c r="D15" s="24">
        <v>12381</v>
      </c>
      <c r="E15" s="24">
        <v>13721</v>
      </c>
      <c r="F15" s="29">
        <f t="shared" si="0"/>
        <v>0.10823035296018091</v>
      </c>
    </row>
    <row r="16" spans="2:8" ht="30" customHeight="1" thickBot="1" x14ac:dyDescent="0.25">
      <c r="B16" s="25">
        <v>9</v>
      </c>
      <c r="C16" s="26" t="s">
        <v>45</v>
      </c>
      <c r="D16" s="23">
        <v>14118</v>
      </c>
      <c r="E16" s="23">
        <v>12953</v>
      </c>
      <c r="F16" s="27">
        <f t="shared" si="0"/>
        <v>-8.2518770364074179E-2</v>
      </c>
    </row>
    <row r="17" spans="2:9" ht="30" customHeight="1" thickBot="1" x14ac:dyDescent="0.25">
      <c r="B17" s="25">
        <v>10</v>
      </c>
      <c r="C17" s="28" t="s">
        <v>48</v>
      </c>
      <c r="D17" s="24">
        <v>11438</v>
      </c>
      <c r="E17" s="24">
        <v>11362</v>
      </c>
      <c r="F17" s="29">
        <f t="shared" si="0"/>
        <v>-6.6445182724252927E-3</v>
      </c>
    </row>
    <row r="18" spans="2:9" x14ac:dyDescent="0.2">
      <c r="B18" s="30" t="s">
        <v>49</v>
      </c>
    </row>
    <row r="19" spans="2:9" x14ac:dyDescent="0.2">
      <c r="B19" s="31" t="s">
        <v>53</v>
      </c>
      <c r="I19" s="21"/>
    </row>
    <row r="20" spans="2:9" x14ac:dyDescent="0.2">
      <c r="I20" s="21"/>
    </row>
    <row r="21" spans="2:9" ht="24" customHeight="1" x14ac:dyDescent="0.2">
      <c r="I21" s="21"/>
    </row>
    <row r="22" spans="2:9" ht="24" customHeight="1" x14ac:dyDescent="0.2">
      <c r="I22" s="21"/>
    </row>
    <row r="23" spans="2:9" ht="24" customHeight="1" x14ac:dyDescent="0.2">
      <c r="I23" s="21"/>
    </row>
    <row r="24" spans="2:9" ht="24" customHeight="1" x14ac:dyDescent="0.2">
      <c r="I24" s="21"/>
    </row>
    <row r="25" spans="2:9" ht="24" customHeight="1" x14ac:dyDescent="0.2">
      <c r="I25" s="21"/>
    </row>
    <row r="26" spans="2:9" ht="24" customHeight="1" x14ac:dyDescent="0.2">
      <c r="I26" s="21"/>
    </row>
    <row r="27" spans="2:9" ht="24" customHeight="1" x14ac:dyDescent="0.2">
      <c r="I27" s="21"/>
    </row>
    <row r="28" spans="2:9" ht="24" customHeight="1" x14ac:dyDescent="0.2">
      <c r="I28" s="21"/>
    </row>
    <row r="29" spans="2:9" ht="24" customHeight="1" x14ac:dyDescent="0.2">
      <c r="I29" s="21"/>
    </row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2025-05-08T13:05:06Z</dcterms:modified>
</cp:coreProperties>
</file>